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Юля рабочая\"/>
    </mc:Choice>
  </mc:AlternateContent>
  <xr:revisionPtr revIDLastSave="0" documentId="13_ncr:1_{7BB73675-7EEE-4BB8-AC86-24B8498348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<sst xmlns="http://schemas.openxmlformats.org/spreadsheetml/2006/main" count="276" uniqueCount="82">
  <si>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</si>
  <si>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</si>
  <si>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</si>
  <si>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</si>
  <si>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</si>
  <si>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</si>
  <si>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</si>
  <si>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</si>
  <si>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</si>
  <si>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</si>
  <si>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</si>
  <si>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</si>
  <si>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</si>
  <si>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</si>
  <si>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</si>
  <si>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</si>
  <si>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</si>
  <si>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</si>
  <si>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</si>
  <si>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</si>
  <si>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</si>
  <si>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</si>
  <si>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</si>
  <si>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</si>
  <si>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</si>
  <si>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Котлеты,биточки,шницели мясные рубленые школьные (рец.№ 3)</t>
  </si>
  <si>
    <t>гарнир</t>
  </si>
  <si>
    <t>Сложный гарнир (картофельное пюре с капустой тушеной)</t>
  </si>
  <si>
    <t>гор.напиток</t>
  </si>
  <si>
    <t xml:space="preserve">Чай </t>
  </si>
  <si>
    <t>хлеб</t>
  </si>
  <si>
    <t>Хлеб пшеничный</t>
  </si>
  <si>
    <t>соус</t>
  </si>
  <si>
    <t>Соус томатный</t>
  </si>
  <si>
    <t>закуска</t>
  </si>
  <si>
    <t>хлеб черн.</t>
  </si>
  <si>
    <t>Хлеб ржаной</t>
  </si>
  <si>
    <t>итого</t>
  </si>
  <si>
    <t>Обед</t>
  </si>
  <si>
    <t>1 блюдо</t>
  </si>
  <si>
    <t>2 блюдо</t>
  </si>
  <si>
    <t>напиток</t>
  </si>
  <si>
    <t>хлеб бел.</t>
  </si>
  <si>
    <t>Итого за день:</t>
  </si>
  <si>
    <t>Кнели рыбные припущеные</t>
  </si>
  <si>
    <t>Каша гречневая рассыпчатая с овощами</t>
  </si>
  <si>
    <t>44/3</t>
  </si>
  <si>
    <t>Компот из яблок с лимоном</t>
  </si>
  <si>
    <t>фрукты</t>
  </si>
  <si>
    <t>Салат из отварного картофеля,  морской капусты и репчатого лука с растительным маслом</t>
  </si>
  <si>
    <t>33/1</t>
  </si>
  <si>
    <t>Биточки (котлеты) из мяса кур</t>
  </si>
  <si>
    <t>Макаронные изделия отварные</t>
  </si>
  <si>
    <t>43/3</t>
  </si>
  <si>
    <t>Чай с лимоном</t>
  </si>
  <si>
    <t>Горошек зеленый</t>
  </si>
  <si>
    <t>Плов из свинины</t>
  </si>
  <si>
    <t>Кисель из концентрата плодового или ягодного</t>
  </si>
  <si>
    <t>Салат изотварной свеклы с чеснокомс растительным маслом</t>
  </si>
  <si>
    <t>Гуляш из мяса отварного (свинина)</t>
  </si>
  <si>
    <t>Пюре картофельное</t>
  </si>
  <si>
    <t>Напиток лимонный</t>
  </si>
  <si>
    <t>Салат из квашеной капусты</t>
  </si>
  <si>
    <t>Курица в соусе томатном</t>
  </si>
  <si>
    <t>Сложный гарнир (рис отварной,овощи тушеные)</t>
  </si>
  <si>
    <t>Напиток с витаминами "Витошка" для детей дошкольного и школьного возраста</t>
  </si>
  <si>
    <t>Помидоры свежие(нарезка)</t>
  </si>
  <si>
    <t>Жаркое по-домашнему из свинины</t>
  </si>
  <si>
    <t>Огурец соленый</t>
  </si>
  <si>
    <t>Птица или кролик отварные</t>
  </si>
  <si>
    <t>Компот из свежих плодов (черешня,вишня,слива,персики или абрикосы)</t>
  </si>
  <si>
    <t>Салат из отварного картофеля с зеленым луком и растительным маслом</t>
  </si>
  <si>
    <t>34/1</t>
  </si>
  <si>
    <t>Пудинг из творога</t>
  </si>
  <si>
    <t>Молоко сгущеное</t>
  </si>
  <si>
    <t>Кофейный напиток с молоком</t>
  </si>
  <si>
    <t>Шницель натуральный рубленый</t>
  </si>
  <si>
    <t>Рис отварной</t>
  </si>
  <si>
    <t>45/3</t>
  </si>
  <si>
    <t>соусы</t>
  </si>
  <si>
    <t>Салат из белокачанной капусты с морковью и растительным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</si>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</sst>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8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8" fontId="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7" xfId="0" applyNumberFormat="1" applyFont="1" applyFill="1" applyBorder="1" applyAlignment="1">
      <alignment horizontal="center" vertical="top" wrapText="1"/>
    </xf>
    <xf numFmtId="168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5" activePane="bottomRight" state="frozen"/>
      <selection pane="topRight"/>
      <selection pane="bottomLeft"/>
      <selection pane="bottomRight" activeCell="P47" sqref="P4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/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2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25.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90</v>
      </c>
      <c r="G6" s="18">
        <v>11.7</v>
      </c>
      <c r="H6" s="18">
        <v>11.7</v>
      </c>
      <c r="I6" s="18">
        <v>10.8</v>
      </c>
      <c r="J6" s="18">
        <v>200.7</v>
      </c>
      <c r="K6" s="44">
        <v>311</v>
      </c>
      <c r="L6" s="18">
        <v>77.23</v>
      </c>
    </row>
    <row r="7" spans="1:12" ht="25.5">
      <c r="A7" s="19"/>
      <c r="B7" s="20"/>
      <c r="C7" s="21"/>
      <c r="D7" s="22" t="s">
        <v>26</v>
      </c>
      <c r="E7" s="23" t="s">
        <v>27</v>
      </c>
      <c r="F7" s="24">
        <v>180</v>
      </c>
      <c r="G7" s="24">
        <v>3.73</v>
      </c>
      <c r="H7" s="24">
        <v>6.84</v>
      </c>
      <c r="I7" s="24">
        <v>32.159999999999997</v>
      </c>
      <c r="J7" s="24">
        <v>157.19</v>
      </c>
      <c r="K7" s="45">
        <v>440</v>
      </c>
      <c r="L7" s="24">
        <v>47.02</v>
      </c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</v>
      </c>
      <c r="H8" s="24">
        <v>0</v>
      </c>
      <c r="I8" s="24">
        <v>9.1</v>
      </c>
      <c r="J8" s="24">
        <v>35</v>
      </c>
      <c r="K8" s="46">
        <v>45575</v>
      </c>
      <c r="L8" s="24">
        <v>6.35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40</v>
      </c>
      <c r="G9" s="24">
        <v>3.04</v>
      </c>
      <c r="H9" s="24">
        <v>0.32</v>
      </c>
      <c r="I9" s="24">
        <v>19.68</v>
      </c>
      <c r="J9" s="24">
        <v>93.2</v>
      </c>
      <c r="K9" s="45">
        <v>1</v>
      </c>
      <c r="L9" s="24">
        <v>2.75</v>
      </c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25</v>
      </c>
      <c r="G10" s="24">
        <v>0.32</v>
      </c>
      <c r="H10" s="24">
        <v>0.92</v>
      </c>
      <c r="I10" s="24">
        <v>2.04</v>
      </c>
      <c r="J10" s="24">
        <v>36.76</v>
      </c>
      <c r="K10" s="45">
        <v>228</v>
      </c>
      <c r="L10" s="24">
        <v>3.91</v>
      </c>
    </row>
    <row r="11" spans="1:12" ht="15">
      <c r="A11" s="19"/>
      <c r="B11" s="20"/>
      <c r="C11" s="21"/>
      <c r="D11" s="22" t="s">
        <v>34</v>
      </c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 t="s">
        <v>35</v>
      </c>
      <c r="E12" s="23" t="s">
        <v>36</v>
      </c>
      <c r="F12" s="24">
        <v>20</v>
      </c>
      <c r="G12" s="24">
        <v>1.32</v>
      </c>
      <c r="H12" s="24">
        <v>0.24</v>
      </c>
      <c r="I12" s="24">
        <v>6.68</v>
      </c>
      <c r="J12" s="24">
        <v>33</v>
      </c>
      <c r="K12" s="45">
        <v>2</v>
      </c>
      <c r="L12" s="24">
        <v>1.51</v>
      </c>
    </row>
    <row r="13" spans="1:12" ht="15">
      <c r="A13" s="26"/>
      <c r="B13" s="27"/>
      <c r="C13" s="28"/>
      <c r="D13" s="29" t="s">
        <v>37</v>
      </c>
      <c r="E13" s="30"/>
      <c r="F13" s="31">
        <f>F12+F11+F10+F9+F8+F7+F6</f>
        <v>555</v>
      </c>
      <c r="G13" s="31">
        <f t="shared" ref="G13:L13" si="0">G12+G11+G10+G9+G8+G7+G6</f>
        <v>20.11</v>
      </c>
      <c r="H13" s="31">
        <f t="shared" si="0"/>
        <v>20.02</v>
      </c>
      <c r="I13" s="31">
        <f t="shared" si="0"/>
        <v>80.459999999999994</v>
      </c>
      <c r="J13" s="31">
        <f t="shared" si="0"/>
        <v>555.85</v>
      </c>
      <c r="K13" s="47"/>
      <c r="L13" s="31">
        <f t="shared" si="0"/>
        <v>138.77000000000001</v>
      </c>
    </row>
    <row r="14" spans="1:12" ht="15">
      <c r="A14" s="32">
        <f>A6</f>
        <v>1</v>
      </c>
      <c r="B14" s="33">
        <f>B6</f>
        <v>1</v>
      </c>
      <c r="C14" s="34" t="s">
        <v>38</v>
      </c>
      <c r="D14" s="25" t="s">
        <v>34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26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35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37</v>
      </c>
      <c r="E23" s="30"/>
      <c r="F23" s="31">
        <f>F22+F21+F20+F19+F18+F17+F16+F15+F14</f>
        <v>0</v>
      </c>
      <c r="G23" s="31">
        <f t="shared" ref="G23:J23" si="1">G22+G21+G20+G19+G18+G17+G16+G15+G14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47"/>
      <c r="L23" s="31">
        <f>L22+L21+L20+L19+L18+L17+L16+L15+L14</f>
        <v>0</v>
      </c>
    </row>
    <row r="24" spans="1:12" ht="15">
      <c r="A24" s="35">
        <f>A6</f>
        <v>1</v>
      </c>
      <c r="B24" s="36">
        <f>B6</f>
        <v>1</v>
      </c>
      <c r="C24" s="57" t="s">
        <v>43</v>
      </c>
      <c r="D24" s="58"/>
      <c r="E24" s="37"/>
      <c r="F24" s="38">
        <f>F13+F23</f>
        <v>555</v>
      </c>
      <c r="G24" s="38">
        <f t="shared" ref="G24:J24" si="2">G13+G23</f>
        <v>20.11</v>
      </c>
      <c r="H24" s="38">
        <f t="shared" si="2"/>
        <v>20.02</v>
      </c>
      <c r="I24" s="38">
        <f t="shared" si="2"/>
        <v>80.459999999999994</v>
      </c>
      <c r="J24" s="38">
        <f t="shared" si="2"/>
        <v>555.85</v>
      </c>
      <c r="K24" s="38"/>
      <c r="L24" s="38">
        <f t="shared" ref="L24" si="3">L13+L23</f>
        <v>138.77000000000001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44</v>
      </c>
      <c r="F25" s="18">
        <v>100</v>
      </c>
      <c r="G25" s="18">
        <v>9.41</v>
      </c>
      <c r="H25" s="18">
        <v>1.4</v>
      </c>
      <c r="I25" s="18">
        <v>5.5</v>
      </c>
      <c r="J25" s="18">
        <v>89</v>
      </c>
      <c r="K25" s="44">
        <v>334</v>
      </c>
      <c r="L25" s="18">
        <v>61.19</v>
      </c>
    </row>
    <row r="26" spans="1:12" ht="15">
      <c r="A26" s="39"/>
      <c r="B26" s="20"/>
      <c r="C26" s="21"/>
      <c r="D26" s="22" t="s">
        <v>26</v>
      </c>
      <c r="E26" s="23" t="s">
        <v>45</v>
      </c>
      <c r="F26" s="24">
        <v>150</v>
      </c>
      <c r="G26" s="24">
        <v>8.6</v>
      </c>
      <c r="H26" s="24">
        <v>6.8</v>
      </c>
      <c r="I26" s="24">
        <v>33.64</v>
      </c>
      <c r="J26" s="24">
        <v>215</v>
      </c>
      <c r="K26" s="45" t="s">
        <v>46</v>
      </c>
      <c r="L26" s="24">
        <v>18.97</v>
      </c>
    </row>
    <row r="27" spans="1:12" ht="15">
      <c r="A27" s="39"/>
      <c r="B27" s="20"/>
      <c r="C27" s="21"/>
      <c r="D27" s="25" t="s">
        <v>28</v>
      </c>
      <c r="E27" s="23" t="s">
        <v>47</v>
      </c>
      <c r="F27" s="24">
        <v>200</v>
      </c>
      <c r="G27" s="24">
        <v>0.3</v>
      </c>
      <c r="H27" s="24">
        <v>0.2</v>
      </c>
      <c r="I27" s="24">
        <v>18.899999999999999</v>
      </c>
      <c r="J27" s="24">
        <v>103</v>
      </c>
      <c r="K27" s="45">
        <v>528</v>
      </c>
      <c r="L27" s="24">
        <v>20.09</v>
      </c>
    </row>
    <row r="28" spans="1:12" ht="15">
      <c r="A28" s="39"/>
      <c r="B28" s="20"/>
      <c r="C28" s="21"/>
      <c r="D28" s="25" t="s">
        <v>30</v>
      </c>
      <c r="E28" s="23" t="s">
        <v>31</v>
      </c>
      <c r="F28" s="24">
        <v>40</v>
      </c>
      <c r="G28" s="24">
        <v>3.04</v>
      </c>
      <c r="H28" s="24">
        <v>0.32</v>
      </c>
      <c r="I28" s="24">
        <v>19.68</v>
      </c>
      <c r="J28" s="24">
        <v>93.2</v>
      </c>
      <c r="K28" s="45">
        <v>1</v>
      </c>
      <c r="L28" s="24">
        <v>2.75</v>
      </c>
    </row>
    <row r="29" spans="1:12" ht="15">
      <c r="A29" s="39"/>
      <c r="B29" s="20"/>
      <c r="C29" s="21"/>
      <c r="D29" s="25" t="s">
        <v>48</v>
      </c>
      <c r="E29" s="23"/>
      <c r="F29" s="24"/>
      <c r="G29" s="24"/>
      <c r="H29" s="24"/>
      <c r="I29" s="24"/>
      <c r="J29" s="24"/>
      <c r="K29" s="45"/>
      <c r="L29" s="24"/>
    </row>
    <row r="30" spans="1:12" ht="25.5">
      <c r="A30" s="39"/>
      <c r="B30" s="20"/>
      <c r="C30" s="21"/>
      <c r="D30" s="22" t="s">
        <v>34</v>
      </c>
      <c r="E30" s="23" t="s">
        <v>49</v>
      </c>
      <c r="F30" s="24">
        <v>60</v>
      </c>
      <c r="G30" s="24">
        <v>0.9</v>
      </c>
      <c r="H30" s="24">
        <v>9.4</v>
      </c>
      <c r="I30" s="24">
        <v>5.5</v>
      </c>
      <c r="J30" s="24">
        <v>63</v>
      </c>
      <c r="K30" s="45" t="s">
        <v>50</v>
      </c>
      <c r="L30" s="24">
        <v>18.05</v>
      </c>
    </row>
    <row r="31" spans="1:12" ht="15">
      <c r="A31" s="39"/>
      <c r="B31" s="20"/>
      <c r="C31" s="21"/>
      <c r="D31" s="22" t="s">
        <v>35</v>
      </c>
      <c r="E31" s="23" t="s">
        <v>36</v>
      </c>
      <c r="F31" s="24">
        <v>20</v>
      </c>
      <c r="G31" s="24">
        <v>1.32</v>
      </c>
      <c r="H31" s="24">
        <v>0.24</v>
      </c>
      <c r="I31" s="24">
        <v>6.68</v>
      </c>
      <c r="J31" s="24">
        <v>33</v>
      </c>
      <c r="K31" s="45">
        <v>2</v>
      </c>
      <c r="L31" s="24">
        <v>1.51</v>
      </c>
    </row>
    <row r="32" spans="1:12" ht="15">
      <c r="A32" s="40"/>
      <c r="B32" s="27"/>
      <c r="C32" s="28"/>
      <c r="D32" s="29" t="s">
        <v>37</v>
      </c>
      <c r="E32" s="30"/>
      <c r="F32" s="31">
        <f>F31+F30+F29+F28+F27+F26+F25</f>
        <v>570</v>
      </c>
      <c r="G32" s="31">
        <f t="shared" ref="G32:L32" si="4">G31+G30+G29+G28+G27+G26+G25</f>
        <v>23.57</v>
      </c>
      <c r="H32" s="31">
        <f t="shared" si="4"/>
        <v>18.36</v>
      </c>
      <c r="I32" s="31">
        <f t="shared" si="4"/>
        <v>89.9</v>
      </c>
      <c r="J32" s="31">
        <f t="shared" si="4"/>
        <v>596.20000000000005</v>
      </c>
      <c r="K32" s="47"/>
      <c r="L32" s="31">
        <f t="shared" si="4"/>
        <v>122.56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34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26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35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37</v>
      </c>
      <c r="E42" s="30"/>
      <c r="F42" s="31">
        <f>F41+F40+F39+F38+F37+F36+F35+F34+F33</f>
        <v>0</v>
      </c>
      <c r="G42" s="31">
        <f t="shared" ref="G42:L42" si="5">G41+G40+G39+G38+G37+G36+G35+G34+G33</f>
        <v>0</v>
      </c>
      <c r="H42" s="31">
        <f t="shared" si="5"/>
        <v>0</v>
      </c>
      <c r="I42" s="31">
        <f t="shared" si="5"/>
        <v>0</v>
      </c>
      <c r="J42" s="31">
        <f t="shared" si="5"/>
        <v>0</v>
      </c>
      <c r="K42" s="47"/>
      <c r="L42" s="31">
        <f t="shared" si="5"/>
        <v>0</v>
      </c>
    </row>
    <row r="43" spans="1:12" ht="15.75" customHeight="1">
      <c r="A43" s="41">
        <f>A25</f>
        <v>1</v>
      </c>
      <c r="B43" s="41">
        <f>B25</f>
        <v>2</v>
      </c>
      <c r="C43" s="57" t="s">
        <v>43</v>
      </c>
      <c r="D43" s="58"/>
      <c r="E43" s="37"/>
      <c r="F43" s="38">
        <f>F32+F42</f>
        <v>570</v>
      </c>
      <c r="G43" s="38">
        <f t="shared" ref="G43" si="6">G32+G42</f>
        <v>23.57</v>
      </c>
      <c r="H43" s="38">
        <f t="shared" ref="H43" si="7">H32+H42</f>
        <v>18.36</v>
      </c>
      <c r="I43" s="38">
        <f t="shared" ref="I43" si="8">I32+I42</f>
        <v>89.9</v>
      </c>
      <c r="J43" s="38">
        <f t="shared" ref="J43:L43" si="9">J32+J42</f>
        <v>596.20000000000005</v>
      </c>
      <c r="K43" s="38"/>
      <c r="L43" s="38">
        <f t="shared" si="9"/>
        <v>122.56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51</v>
      </c>
      <c r="F44" s="18">
        <v>90</v>
      </c>
      <c r="G44" s="18">
        <v>11.38</v>
      </c>
      <c r="H44" s="18">
        <v>8.84</v>
      </c>
      <c r="I44" s="18">
        <v>14.92</v>
      </c>
      <c r="J44" s="18">
        <v>208.95</v>
      </c>
      <c r="K44" s="48">
        <v>45540</v>
      </c>
      <c r="L44" s="18">
        <v>54.96</v>
      </c>
    </row>
    <row r="45" spans="1:12" ht="15">
      <c r="A45" s="19"/>
      <c r="B45" s="20"/>
      <c r="C45" s="21"/>
      <c r="D45" s="22" t="s">
        <v>26</v>
      </c>
      <c r="E45" s="23" t="s">
        <v>52</v>
      </c>
      <c r="F45" s="24">
        <v>180</v>
      </c>
      <c r="G45" s="24">
        <v>6.64</v>
      </c>
      <c r="H45" s="24">
        <v>5.0199999999999996</v>
      </c>
      <c r="I45" s="24">
        <v>37.17</v>
      </c>
      <c r="J45" s="24">
        <v>206.49</v>
      </c>
      <c r="K45" s="45" t="s">
        <v>53</v>
      </c>
      <c r="L45" s="24">
        <v>20.46</v>
      </c>
    </row>
    <row r="46" spans="1:12" ht="15">
      <c r="A46" s="19"/>
      <c r="B46" s="20"/>
      <c r="C46" s="21"/>
      <c r="D46" s="25" t="s">
        <v>28</v>
      </c>
      <c r="E46" s="23" t="s">
        <v>54</v>
      </c>
      <c r="F46" s="24">
        <v>200</v>
      </c>
      <c r="G46" s="24">
        <v>0.1</v>
      </c>
      <c r="H46" s="24">
        <v>0</v>
      </c>
      <c r="I46" s="24">
        <v>9.1999999999999993</v>
      </c>
      <c r="J46" s="24">
        <v>36</v>
      </c>
      <c r="K46" s="46">
        <v>45576</v>
      </c>
      <c r="L46" s="24">
        <v>9.81</v>
      </c>
    </row>
    <row r="47" spans="1:12" ht="15">
      <c r="A47" s="19"/>
      <c r="B47" s="20"/>
      <c r="C47" s="21"/>
      <c r="D47" s="25" t="s">
        <v>30</v>
      </c>
      <c r="E47" s="23" t="s">
        <v>31</v>
      </c>
      <c r="F47" s="24">
        <v>40</v>
      </c>
      <c r="G47" s="24">
        <v>3.04</v>
      </c>
      <c r="H47" s="24">
        <v>0.32</v>
      </c>
      <c r="I47" s="24">
        <v>19.68</v>
      </c>
      <c r="J47" s="24">
        <v>93.2</v>
      </c>
      <c r="K47" s="45">
        <v>1</v>
      </c>
      <c r="L47" s="24">
        <v>2.75</v>
      </c>
    </row>
    <row r="48" spans="1:12" ht="15">
      <c r="A48" s="19"/>
      <c r="B48" s="20"/>
      <c r="C48" s="21"/>
      <c r="D48" s="25" t="s">
        <v>48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34</v>
      </c>
      <c r="E49" s="23" t="s">
        <v>55</v>
      </c>
      <c r="F49" s="24">
        <v>60</v>
      </c>
      <c r="G49" s="24">
        <v>1.86</v>
      </c>
      <c r="H49" s="24">
        <v>2.2200000000000002</v>
      </c>
      <c r="I49" s="24">
        <v>3.84</v>
      </c>
      <c r="J49" s="24">
        <v>43.2</v>
      </c>
      <c r="K49" s="46"/>
      <c r="L49" s="24">
        <v>26</v>
      </c>
    </row>
    <row r="50" spans="1:12" ht="15">
      <c r="A50" s="19"/>
      <c r="B50" s="20"/>
      <c r="C50" s="21"/>
      <c r="D50" s="22" t="s">
        <v>35</v>
      </c>
      <c r="E50" s="23" t="s">
        <v>36</v>
      </c>
      <c r="F50" s="24">
        <v>20</v>
      </c>
      <c r="G50" s="24">
        <v>1.32</v>
      </c>
      <c r="H50" s="24">
        <v>0.24</v>
      </c>
      <c r="I50" s="24">
        <v>6.68</v>
      </c>
      <c r="J50" s="24">
        <v>33</v>
      </c>
      <c r="K50" s="45">
        <v>2</v>
      </c>
      <c r="L50" s="24">
        <v>1.51</v>
      </c>
    </row>
    <row r="51" spans="1:12" ht="15">
      <c r="A51" s="26"/>
      <c r="B51" s="27"/>
      <c r="C51" s="28"/>
      <c r="D51" s="29" t="s">
        <v>37</v>
      </c>
      <c r="E51" s="30"/>
      <c r="F51" s="31">
        <f>F50+F49+F48+F47+F46+F45+F44</f>
        <v>590</v>
      </c>
      <c r="G51" s="31">
        <f t="shared" ref="G51:L51" si="10">G50+G49+G48+G47+G46+G45+G44</f>
        <v>24.34</v>
      </c>
      <c r="H51" s="31">
        <f t="shared" si="10"/>
        <v>16.64</v>
      </c>
      <c r="I51" s="31">
        <f t="shared" si="10"/>
        <v>91.49</v>
      </c>
      <c r="J51" s="31">
        <f t="shared" si="10"/>
        <v>620.84</v>
      </c>
      <c r="K51" s="47"/>
      <c r="L51" s="31">
        <f t="shared" si="10"/>
        <v>115.49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34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26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35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37</v>
      </c>
      <c r="E61" s="30"/>
      <c r="F61" s="31">
        <f>F60+F59+F58+F57+F56+F55+F54+F53+F52</f>
        <v>0</v>
      </c>
      <c r="G61" s="31">
        <f t="shared" ref="G61:L61" si="11">G60+G59+G58+G57+G56+G55+G54+G53+G52</f>
        <v>0</v>
      </c>
      <c r="H61" s="31">
        <f t="shared" si="11"/>
        <v>0</v>
      </c>
      <c r="I61" s="31">
        <f t="shared" si="11"/>
        <v>0</v>
      </c>
      <c r="J61" s="31">
        <f t="shared" si="11"/>
        <v>0</v>
      </c>
      <c r="K61" s="47"/>
      <c r="L61" s="31">
        <f t="shared" si="11"/>
        <v>0</v>
      </c>
    </row>
    <row r="62" spans="1:12" ht="15.75" customHeight="1">
      <c r="A62" s="35">
        <f>A44</f>
        <v>1</v>
      </c>
      <c r="B62" s="36">
        <f>B44</f>
        <v>3</v>
      </c>
      <c r="C62" s="57" t="s">
        <v>43</v>
      </c>
      <c r="D62" s="58"/>
      <c r="E62" s="37"/>
      <c r="F62" s="38">
        <f>F51+F61</f>
        <v>590</v>
      </c>
      <c r="G62" s="38">
        <f t="shared" ref="G62" si="12">G51+G61</f>
        <v>24.34</v>
      </c>
      <c r="H62" s="38">
        <f t="shared" ref="H62" si="13">H51+H61</f>
        <v>16.64</v>
      </c>
      <c r="I62" s="38">
        <f t="shared" ref="I62" si="14">I51+I61</f>
        <v>91.49</v>
      </c>
      <c r="J62" s="38">
        <f t="shared" ref="J62:L62" si="15">J51+J61</f>
        <v>620.84</v>
      </c>
      <c r="K62" s="38"/>
      <c r="L62" s="38">
        <f t="shared" si="15"/>
        <v>115.49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56</v>
      </c>
      <c r="F63" s="18">
        <v>240</v>
      </c>
      <c r="G63" s="18">
        <v>19.18</v>
      </c>
      <c r="H63" s="18">
        <v>21.2</v>
      </c>
      <c r="I63" s="18">
        <v>41.42</v>
      </c>
      <c r="J63" s="18">
        <v>352.2</v>
      </c>
      <c r="K63" s="48">
        <v>265</v>
      </c>
      <c r="L63" s="18">
        <v>73.819999999999993</v>
      </c>
    </row>
    <row r="64" spans="1:12" ht="15">
      <c r="A64" s="19"/>
      <c r="B64" s="20"/>
      <c r="C64" s="21"/>
      <c r="D64" s="22" t="s">
        <v>26</v>
      </c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28</v>
      </c>
      <c r="E65" s="23" t="s">
        <v>57</v>
      </c>
      <c r="F65" s="24">
        <v>200</v>
      </c>
      <c r="G65" s="24">
        <v>1.4</v>
      </c>
      <c r="H65" s="24">
        <v>0</v>
      </c>
      <c r="I65" s="24">
        <v>29</v>
      </c>
      <c r="J65" s="24">
        <v>122</v>
      </c>
      <c r="K65" s="45">
        <v>516</v>
      </c>
      <c r="L65" s="24">
        <v>6.86</v>
      </c>
    </row>
    <row r="66" spans="1:12" ht="15">
      <c r="A66" s="19"/>
      <c r="B66" s="20"/>
      <c r="C66" s="21"/>
      <c r="D66" s="25" t="s">
        <v>30</v>
      </c>
      <c r="E66" s="23" t="s">
        <v>31</v>
      </c>
      <c r="F66" s="24">
        <v>40</v>
      </c>
      <c r="G66" s="24">
        <v>3.04</v>
      </c>
      <c r="H66" s="24">
        <v>0.32</v>
      </c>
      <c r="I66" s="24">
        <v>19.68</v>
      </c>
      <c r="J66" s="24">
        <v>93.2</v>
      </c>
      <c r="K66" s="45">
        <v>1</v>
      </c>
      <c r="L66" s="24">
        <v>2.75</v>
      </c>
    </row>
    <row r="67" spans="1:12" ht="15">
      <c r="A67" s="19"/>
      <c r="B67" s="20"/>
      <c r="C67" s="21"/>
      <c r="D67" s="25" t="s">
        <v>48</v>
      </c>
      <c r="E67" s="23"/>
      <c r="F67" s="24"/>
      <c r="G67" s="24"/>
      <c r="H67" s="24"/>
      <c r="I67" s="24"/>
      <c r="J67" s="24"/>
      <c r="K67" s="45"/>
      <c r="L67" s="24"/>
    </row>
    <row r="68" spans="1:12" ht="25.5">
      <c r="A68" s="19"/>
      <c r="B68" s="20"/>
      <c r="C68" s="21"/>
      <c r="D68" s="22" t="s">
        <v>34</v>
      </c>
      <c r="E68" s="17" t="s">
        <v>58</v>
      </c>
      <c r="F68" s="18">
        <v>60</v>
      </c>
      <c r="G68" s="18">
        <v>1</v>
      </c>
      <c r="H68" s="18">
        <v>4.25</v>
      </c>
      <c r="I68" s="18">
        <v>5.0999999999999996</v>
      </c>
      <c r="J68" s="18">
        <v>62.12</v>
      </c>
      <c r="K68" s="48">
        <v>18</v>
      </c>
      <c r="L68" s="18">
        <v>7.54</v>
      </c>
    </row>
    <row r="69" spans="1:12" ht="15">
      <c r="A69" s="19"/>
      <c r="B69" s="20"/>
      <c r="C69" s="21"/>
      <c r="D69" s="22" t="s">
        <v>35</v>
      </c>
      <c r="E69" s="23" t="s">
        <v>36</v>
      </c>
      <c r="F69" s="24">
        <v>20</v>
      </c>
      <c r="G69" s="24">
        <v>1.32</v>
      </c>
      <c r="H69" s="24">
        <v>0.24</v>
      </c>
      <c r="I69" s="24">
        <v>6.68</v>
      </c>
      <c r="J69" s="24">
        <v>33</v>
      </c>
      <c r="K69" s="45">
        <v>2</v>
      </c>
      <c r="L69" s="24">
        <v>1.51</v>
      </c>
    </row>
    <row r="70" spans="1:12" ht="15">
      <c r="A70" s="26"/>
      <c r="B70" s="27"/>
      <c r="C70" s="28"/>
      <c r="D70" s="29" t="s">
        <v>37</v>
      </c>
      <c r="E70" s="30"/>
      <c r="F70" s="31">
        <f>F69+F68+F67+F66+F65+F64+F63</f>
        <v>560</v>
      </c>
      <c r="G70" s="31">
        <f t="shared" ref="G70:L70" si="16">G69+G68+G67+G66+G65+G64+G63</f>
        <v>25.94</v>
      </c>
      <c r="H70" s="31">
        <f t="shared" si="16"/>
        <v>26.01</v>
      </c>
      <c r="I70" s="31">
        <f t="shared" si="16"/>
        <v>101.88</v>
      </c>
      <c r="J70" s="31">
        <f t="shared" si="16"/>
        <v>662.52</v>
      </c>
      <c r="K70" s="47"/>
      <c r="L70" s="31">
        <f t="shared" si="16"/>
        <v>92.48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34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26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35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37</v>
      </c>
      <c r="E80" s="30"/>
      <c r="F80" s="31">
        <f>F79+F78+F77+F76+F75+F74+F73+F72+F71</f>
        <v>0</v>
      </c>
      <c r="G80" s="31">
        <f t="shared" ref="G80:L80" si="17">G79+G78+G77+G76+G75+G74+G73+G72+G71</f>
        <v>0</v>
      </c>
      <c r="H80" s="31">
        <f t="shared" si="17"/>
        <v>0</v>
      </c>
      <c r="I80" s="31">
        <f t="shared" si="17"/>
        <v>0</v>
      </c>
      <c r="J80" s="31">
        <f t="shared" si="17"/>
        <v>0</v>
      </c>
      <c r="K80" s="47"/>
      <c r="L80" s="31">
        <f t="shared" si="17"/>
        <v>0</v>
      </c>
    </row>
    <row r="81" spans="1:12" ht="15.75" customHeight="1">
      <c r="A81" s="35">
        <f>A63</f>
        <v>1</v>
      </c>
      <c r="B81" s="36">
        <f>B63</f>
        <v>4</v>
      </c>
      <c r="C81" s="57" t="s">
        <v>43</v>
      </c>
      <c r="D81" s="58"/>
      <c r="E81" s="37"/>
      <c r="F81" s="38">
        <f>F70+F80</f>
        <v>560</v>
      </c>
      <c r="G81" s="38">
        <f t="shared" ref="G81" si="18">G70+G80</f>
        <v>25.94</v>
      </c>
      <c r="H81" s="38">
        <f t="shared" ref="H81" si="19">H70+H80</f>
        <v>26.01</v>
      </c>
      <c r="I81" s="38">
        <f t="shared" ref="I81" si="20">I70+I80</f>
        <v>101.88</v>
      </c>
      <c r="J81" s="38">
        <f t="shared" ref="J81:L81" si="21">J70+J80</f>
        <v>662.52</v>
      </c>
      <c r="K81" s="38"/>
      <c r="L81" s="49">
        <f t="shared" si="21"/>
        <v>92.48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59</v>
      </c>
      <c r="F82" s="18">
        <v>90</v>
      </c>
      <c r="G82" s="18">
        <v>10.199999999999999</v>
      </c>
      <c r="H82" s="18">
        <v>10.68</v>
      </c>
      <c r="I82" s="18">
        <v>2.97</v>
      </c>
      <c r="J82" s="18">
        <v>144.69999999999999</v>
      </c>
      <c r="K82" s="44">
        <v>299</v>
      </c>
      <c r="L82" s="18">
        <v>82.76</v>
      </c>
    </row>
    <row r="83" spans="1:12" ht="15">
      <c r="A83" s="19"/>
      <c r="B83" s="20"/>
      <c r="C83" s="21"/>
      <c r="D83" s="22" t="s">
        <v>26</v>
      </c>
      <c r="E83" s="23" t="s">
        <v>60</v>
      </c>
      <c r="F83" s="24">
        <v>150</v>
      </c>
      <c r="G83" s="24">
        <v>3.29</v>
      </c>
      <c r="H83" s="24">
        <v>4.92</v>
      </c>
      <c r="I83" s="24">
        <v>21.81</v>
      </c>
      <c r="J83" s="24">
        <v>145.06</v>
      </c>
      <c r="K83" s="45">
        <v>362</v>
      </c>
      <c r="L83" s="24">
        <v>33.43</v>
      </c>
    </row>
    <row r="84" spans="1:12" ht="15">
      <c r="A84" s="19"/>
      <c r="B84" s="20"/>
      <c r="C84" s="21"/>
      <c r="D84" s="25" t="s">
        <v>28</v>
      </c>
      <c r="E84" s="23" t="s">
        <v>61</v>
      </c>
      <c r="F84" s="24">
        <v>150</v>
      </c>
      <c r="G84" s="24">
        <v>0.06</v>
      </c>
      <c r="H84" s="24">
        <v>0</v>
      </c>
      <c r="I84" s="24">
        <v>18.18</v>
      </c>
      <c r="J84" s="24">
        <v>74.31</v>
      </c>
      <c r="K84" s="45">
        <v>436</v>
      </c>
      <c r="L84" s="24">
        <v>9.66</v>
      </c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40</v>
      </c>
      <c r="G85" s="24">
        <v>3.04</v>
      </c>
      <c r="H85" s="24">
        <v>0.32</v>
      </c>
      <c r="I85" s="24">
        <v>19.68</v>
      </c>
      <c r="J85" s="24">
        <v>93.2</v>
      </c>
      <c r="K85" s="45">
        <v>1</v>
      </c>
      <c r="L85" s="24">
        <v>2.75</v>
      </c>
    </row>
    <row r="86" spans="1:12" ht="15">
      <c r="A86" s="19"/>
      <c r="B86" s="20"/>
      <c r="C86" s="21"/>
      <c r="D86" s="25" t="s">
        <v>48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 t="s">
        <v>34</v>
      </c>
      <c r="E87" s="23" t="s">
        <v>62</v>
      </c>
      <c r="F87" s="24">
        <v>60</v>
      </c>
      <c r="G87" s="24">
        <v>0.96</v>
      </c>
      <c r="H87" s="24">
        <v>6.06</v>
      </c>
      <c r="I87" s="24">
        <v>1.8</v>
      </c>
      <c r="J87" s="24">
        <v>65.400000000000006</v>
      </c>
      <c r="K87" s="45">
        <v>17</v>
      </c>
      <c r="L87" s="24">
        <v>25.67</v>
      </c>
    </row>
    <row r="88" spans="1:12" ht="15">
      <c r="A88" s="19"/>
      <c r="B88" s="20"/>
      <c r="C88" s="21"/>
      <c r="D88" s="22" t="s">
        <v>35</v>
      </c>
      <c r="E88" s="23" t="s">
        <v>36</v>
      </c>
      <c r="F88" s="24">
        <v>20</v>
      </c>
      <c r="G88" s="24">
        <v>1.32</v>
      </c>
      <c r="H88" s="24">
        <v>0.24</v>
      </c>
      <c r="I88" s="24">
        <v>6.68</v>
      </c>
      <c r="J88" s="24">
        <v>33</v>
      </c>
      <c r="K88" s="45">
        <v>2</v>
      </c>
      <c r="L88" s="24">
        <v>1.51</v>
      </c>
    </row>
    <row r="89" spans="1:12" ht="15">
      <c r="A89" s="26"/>
      <c r="B89" s="27"/>
      <c r="C89" s="28"/>
      <c r="D89" s="29" t="s">
        <v>37</v>
      </c>
      <c r="E89" s="30"/>
      <c r="F89" s="31">
        <f>F88+F87+F86+F85+F84+F83+F82</f>
        <v>510</v>
      </c>
      <c r="G89" s="31">
        <f t="shared" ref="G89" si="22">SUM(G82:G88)</f>
        <v>18.87</v>
      </c>
      <c r="H89" s="31">
        <f t="shared" ref="H89" si="23">SUM(H82:H88)</f>
        <v>22.22</v>
      </c>
      <c r="I89" s="31">
        <f t="shared" ref="I89" si="24">SUM(I82:I88)</f>
        <v>71.12</v>
      </c>
      <c r="J89" s="31">
        <f t="shared" ref="J89" si="25">SUM(J82:J88)</f>
        <v>555.66999999999996</v>
      </c>
      <c r="K89" s="47"/>
      <c r="L89" s="31">
        <f>L88+L87+L86+L85+L84+L83+L82</f>
        <v>155.78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34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26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35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37</v>
      </c>
      <c r="E99" s="30"/>
      <c r="F99" s="31">
        <f>F98+F97+F96+F95+F94+F93+F92+F91+F90</f>
        <v>0</v>
      </c>
      <c r="G99" s="31">
        <f t="shared" ref="G99" si="26">SUM(G90:G98)</f>
        <v>0</v>
      </c>
      <c r="H99" s="31">
        <f t="shared" ref="H99" si="27">SUM(H90:H98)</f>
        <v>0</v>
      </c>
      <c r="I99" s="31">
        <f t="shared" ref="I99" si="28">SUM(I90:I98)</f>
        <v>0</v>
      </c>
      <c r="J99" s="31">
        <f t="shared" ref="J99" si="29">SUM(J90:J98)</f>
        <v>0</v>
      </c>
      <c r="K99" s="47"/>
      <c r="L99" s="31">
        <f>L98+L97+L96+L95+L94+L93+L92+L91+L90</f>
        <v>0</v>
      </c>
    </row>
    <row r="100" spans="1:12" ht="15.75" customHeight="1">
      <c r="A100" s="35">
        <f>A82</f>
        <v>1</v>
      </c>
      <c r="B100" s="36">
        <f>B82</f>
        <v>5</v>
      </c>
      <c r="C100" s="57" t="s">
        <v>43</v>
      </c>
      <c r="D100" s="58"/>
      <c r="E100" s="37"/>
      <c r="F100" s="38">
        <f>F89+F99</f>
        <v>510</v>
      </c>
      <c r="G100" s="38">
        <f t="shared" ref="G100" si="30">G89+G99</f>
        <v>18.87</v>
      </c>
      <c r="H100" s="38">
        <f t="shared" ref="H100" si="31">H89+H99</f>
        <v>22.22</v>
      </c>
      <c r="I100" s="38">
        <f t="shared" ref="I100" si="32">I89+I99</f>
        <v>71.12</v>
      </c>
      <c r="J100" s="38">
        <f t="shared" ref="J100:L100" si="33">J89+J99</f>
        <v>555.66999999999996</v>
      </c>
      <c r="K100" s="38"/>
      <c r="L100" s="38">
        <f t="shared" si="33"/>
        <v>155.78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63</v>
      </c>
      <c r="F101" s="18">
        <v>100</v>
      </c>
      <c r="G101" s="18">
        <v>11.25</v>
      </c>
      <c r="H101" s="18">
        <v>11.25</v>
      </c>
      <c r="I101" s="18">
        <v>3.42</v>
      </c>
      <c r="J101" s="18">
        <v>126.18</v>
      </c>
      <c r="K101" s="44">
        <v>405</v>
      </c>
      <c r="L101" s="18">
        <v>104.96</v>
      </c>
    </row>
    <row r="102" spans="1:12" ht="15">
      <c r="A102" s="19"/>
      <c r="B102" s="20"/>
      <c r="C102" s="21"/>
      <c r="D102" s="22" t="s">
        <v>26</v>
      </c>
      <c r="E102" s="23" t="s">
        <v>64</v>
      </c>
      <c r="F102" s="24">
        <v>150</v>
      </c>
      <c r="G102" s="24">
        <v>3.26</v>
      </c>
      <c r="H102" s="24">
        <v>7.79</v>
      </c>
      <c r="I102" s="24">
        <v>29.13</v>
      </c>
      <c r="J102" s="24">
        <v>164.39</v>
      </c>
      <c r="K102" s="45">
        <v>60</v>
      </c>
      <c r="L102" s="24">
        <v>23</v>
      </c>
    </row>
    <row r="103" spans="1:12" ht="25.5">
      <c r="A103" s="19"/>
      <c r="B103" s="20"/>
      <c r="C103" s="21"/>
      <c r="D103" s="25" t="s">
        <v>28</v>
      </c>
      <c r="E103" s="23" t="s">
        <v>65</v>
      </c>
      <c r="F103" s="24">
        <v>200</v>
      </c>
      <c r="G103" s="24">
        <v>0</v>
      </c>
      <c r="H103" s="24">
        <v>0</v>
      </c>
      <c r="I103" s="24">
        <v>19.399999999999999</v>
      </c>
      <c r="J103" s="24">
        <v>78</v>
      </c>
      <c r="K103" s="45">
        <v>507</v>
      </c>
      <c r="L103" s="24">
        <v>10.14</v>
      </c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40</v>
      </c>
      <c r="G104" s="24">
        <v>3.04</v>
      </c>
      <c r="H104" s="24">
        <v>0.32</v>
      </c>
      <c r="I104" s="24">
        <v>19.68</v>
      </c>
      <c r="J104" s="24">
        <v>93.2</v>
      </c>
      <c r="K104" s="45">
        <v>1</v>
      </c>
      <c r="L104" s="24">
        <v>2.75</v>
      </c>
    </row>
    <row r="105" spans="1:12" ht="15">
      <c r="A105" s="19"/>
      <c r="B105" s="20"/>
      <c r="C105" s="21"/>
      <c r="D105" s="25" t="s">
        <v>48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 t="s">
        <v>34</v>
      </c>
      <c r="E106" s="23" t="s">
        <v>66</v>
      </c>
      <c r="F106" s="24">
        <v>60</v>
      </c>
      <c r="G106" s="24">
        <v>0.65</v>
      </c>
      <c r="H106" s="24">
        <v>0.12</v>
      </c>
      <c r="I106" s="24">
        <v>2.23</v>
      </c>
      <c r="J106" s="24">
        <v>58.21</v>
      </c>
      <c r="K106" s="45">
        <v>9</v>
      </c>
      <c r="L106" s="24">
        <v>21.33</v>
      </c>
    </row>
    <row r="107" spans="1:12" ht="15">
      <c r="A107" s="19"/>
      <c r="B107" s="20"/>
      <c r="C107" s="21"/>
      <c r="D107" s="22" t="s">
        <v>35</v>
      </c>
      <c r="E107" s="23" t="s">
        <v>36</v>
      </c>
      <c r="F107" s="24">
        <v>20</v>
      </c>
      <c r="G107" s="24">
        <v>1.32</v>
      </c>
      <c r="H107" s="24">
        <v>0.24</v>
      </c>
      <c r="I107" s="24">
        <v>6.68</v>
      </c>
      <c r="J107" s="24">
        <v>33</v>
      </c>
      <c r="K107" s="45">
        <v>2</v>
      </c>
      <c r="L107" s="24">
        <v>1.51</v>
      </c>
    </row>
    <row r="108" spans="1:12" ht="15">
      <c r="A108" s="26"/>
      <c r="B108" s="27"/>
      <c r="C108" s="28"/>
      <c r="D108" s="29" t="s">
        <v>37</v>
      </c>
      <c r="E108" s="30"/>
      <c r="F108" s="31">
        <f>F107+F106+F105+F104+F103+F102+F101</f>
        <v>570</v>
      </c>
      <c r="G108" s="31">
        <f t="shared" ref="G108:J108" si="34">G107+G106+G105+G104+G103+G102+G101</f>
        <v>19.52</v>
      </c>
      <c r="H108" s="31">
        <f t="shared" si="34"/>
        <v>19.72</v>
      </c>
      <c r="I108" s="31">
        <f t="shared" si="34"/>
        <v>80.540000000000006</v>
      </c>
      <c r="J108" s="31">
        <f t="shared" si="34"/>
        <v>552.98</v>
      </c>
      <c r="K108" s="47"/>
      <c r="L108" s="31">
        <f>L107+L106+L105+L104+L103+L102+L101</f>
        <v>163.69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34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26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35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F117+F116+F115+F114+F113+F112+F111+F109+F110</f>
        <v>0</v>
      </c>
      <c r="G118" s="31">
        <f t="shared" ref="G118:L118" si="35">G117+G116+G115+G114+G113+G112+G111+G109+G110</f>
        <v>0</v>
      </c>
      <c r="H118" s="31">
        <f t="shared" si="35"/>
        <v>0</v>
      </c>
      <c r="I118" s="31">
        <f t="shared" si="35"/>
        <v>0</v>
      </c>
      <c r="J118" s="31">
        <f t="shared" si="35"/>
        <v>0</v>
      </c>
      <c r="K118" s="47"/>
      <c r="L118" s="31">
        <f t="shared" si="35"/>
        <v>0</v>
      </c>
    </row>
    <row r="119" spans="1:12" ht="15">
      <c r="A119" s="35">
        <f>A101</f>
        <v>2</v>
      </c>
      <c r="B119" s="36">
        <f>B101</f>
        <v>1</v>
      </c>
      <c r="C119" s="57" t="s">
        <v>43</v>
      </c>
      <c r="D119" s="58"/>
      <c r="E119" s="37"/>
      <c r="F119" s="38">
        <f>F108+F118</f>
        <v>570</v>
      </c>
      <c r="G119" s="38">
        <f t="shared" ref="G119" si="36">G108+G118</f>
        <v>19.52</v>
      </c>
      <c r="H119" s="38">
        <f t="shared" ref="H119" si="37">H108+H118</f>
        <v>19.72</v>
      </c>
      <c r="I119" s="38">
        <f t="shared" ref="I119" si="38">I108+I118</f>
        <v>80.540000000000006</v>
      </c>
      <c r="J119" s="38">
        <f t="shared" ref="J119:L119" si="39">J108+J118</f>
        <v>552.98</v>
      </c>
      <c r="K119" s="38"/>
      <c r="L119" s="38">
        <f t="shared" si="39"/>
        <v>163.69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67</v>
      </c>
      <c r="F120" s="18">
        <v>240</v>
      </c>
      <c r="G120" s="18">
        <v>16.87</v>
      </c>
      <c r="H120" s="18">
        <v>60.46</v>
      </c>
      <c r="I120" s="18">
        <v>52.31</v>
      </c>
      <c r="J120" s="18">
        <v>433.85</v>
      </c>
      <c r="K120" s="44">
        <v>259</v>
      </c>
      <c r="L120" s="18">
        <v>163.58000000000001</v>
      </c>
    </row>
    <row r="121" spans="1:12" ht="15">
      <c r="A121" s="39"/>
      <c r="B121" s="20"/>
      <c r="C121" s="21"/>
      <c r="D121" s="22" t="s">
        <v>26</v>
      </c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28</v>
      </c>
      <c r="E122" s="23" t="s">
        <v>54</v>
      </c>
      <c r="F122" s="24">
        <v>200</v>
      </c>
      <c r="G122" s="24">
        <v>0.1</v>
      </c>
      <c r="H122" s="24">
        <v>0</v>
      </c>
      <c r="I122" s="24">
        <v>9.1999999999999993</v>
      </c>
      <c r="J122" s="24">
        <v>36</v>
      </c>
      <c r="K122" s="46">
        <v>45576</v>
      </c>
      <c r="L122" s="24">
        <v>8.81</v>
      </c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40</v>
      </c>
      <c r="G123" s="24">
        <v>3.04</v>
      </c>
      <c r="H123" s="24">
        <v>0.32</v>
      </c>
      <c r="I123" s="24">
        <v>19.68</v>
      </c>
      <c r="J123" s="24">
        <v>93.2</v>
      </c>
      <c r="K123" s="45">
        <v>1</v>
      </c>
      <c r="L123" s="24">
        <v>2.75</v>
      </c>
    </row>
    <row r="124" spans="1:12" ht="15">
      <c r="A124" s="39"/>
      <c r="B124" s="20"/>
      <c r="C124" s="21"/>
      <c r="D124" s="25" t="s">
        <v>48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 t="s">
        <v>34</v>
      </c>
      <c r="E125" s="23" t="s">
        <v>68</v>
      </c>
      <c r="F125" s="24">
        <v>60</v>
      </c>
      <c r="G125" s="24">
        <v>0.38</v>
      </c>
      <c r="H125" s="24">
        <v>0.05</v>
      </c>
      <c r="I125" s="24">
        <v>0.82</v>
      </c>
      <c r="J125" s="24">
        <v>6.24</v>
      </c>
      <c r="K125" s="45">
        <v>10</v>
      </c>
      <c r="L125" s="24">
        <v>17.34</v>
      </c>
    </row>
    <row r="126" spans="1:12" ht="15">
      <c r="A126" s="39"/>
      <c r="B126" s="20"/>
      <c r="C126" s="21"/>
      <c r="D126" s="22" t="s">
        <v>35</v>
      </c>
      <c r="E126" s="23" t="s">
        <v>36</v>
      </c>
      <c r="F126" s="24">
        <v>20</v>
      </c>
      <c r="G126" s="24">
        <v>1.32</v>
      </c>
      <c r="H126" s="24">
        <v>0.24</v>
      </c>
      <c r="I126" s="24">
        <v>6.68</v>
      </c>
      <c r="J126" s="24">
        <v>33</v>
      </c>
      <c r="K126" s="45">
        <v>2</v>
      </c>
      <c r="L126" s="24">
        <v>1.51</v>
      </c>
    </row>
    <row r="127" spans="1:12" ht="15">
      <c r="A127" s="40"/>
      <c r="B127" s="27"/>
      <c r="C127" s="28"/>
      <c r="D127" s="29" t="s">
        <v>37</v>
      </c>
      <c r="E127" s="30"/>
      <c r="F127" s="31">
        <f>F126+F125+F124+F123+F122+F121+F120</f>
        <v>560</v>
      </c>
      <c r="G127" s="31">
        <f t="shared" ref="G127:J127" si="40">SUM(G120:G126)</f>
        <v>21.71</v>
      </c>
      <c r="H127" s="31">
        <f t="shared" si="40"/>
        <v>61.07</v>
      </c>
      <c r="I127" s="31">
        <f t="shared" si="40"/>
        <v>88.69</v>
      </c>
      <c r="J127" s="31">
        <f t="shared" si="40"/>
        <v>602.29</v>
      </c>
      <c r="K127" s="47"/>
      <c r="L127" s="31">
        <f>L126+L125+L124+L123+L122+L121+L120</f>
        <v>193.99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34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26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35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37</v>
      </c>
      <c r="E137" s="30"/>
      <c r="F137" s="31">
        <f>F136+F135+F134+F133+F132+F131+F130+F129+F128</f>
        <v>0</v>
      </c>
      <c r="G137" s="31">
        <f t="shared" ref="G137:J137" si="41">SUM(G128:G136)</f>
        <v>0</v>
      </c>
      <c r="H137" s="31">
        <f t="shared" si="41"/>
        <v>0</v>
      </c>
      <c r="I137" s="31">
        <f t="shared" si="41"/>
        <v>0</v>
      </c>
      <c r="J137" s="31">
        <f t="shared" si="41"/>
        <v>0</v>
      </c>
      <c r="K137" s="47"/>
      <c r="L137" s="31">
        <f>L136+L135+L134+L133+L132+L131+L130+L129+L128</f>
        <v>0</v>
      </c>
    </row>
    <row r="138" spans="1:12" ht="15">
      <c r="A138" s="41">
        <f>A120</f>
        <v>2</v>
      </c>
      <c r="B138" s="41">
        <f>B120</f>
        <v>2</v>
      </c>
      <c r="C138" s="57" t="s">
        <v>43</v>
      </c>
      <c r="D138" s="58"/>
      <c r="E138" s="37"/>
      <c r="F138" s="38">
        <f>F127+F137</f>
        <v>560</v>
      </c>
      <c r="G138" s="38">
        <f t="shared" ref="G138" si="42">G127+G137</f>
        <v>21.71</v>
      </c>
      <c r="H138" s="38">
        <f t="shared" ref="H138" si="43">H127+H137</f>
        <v>61.07</v>
      </c>
      <c r="I138" s="38">
        <f t="shared" ref="I138" si="44">I127+I137</f>
        <v>88.69</v>
      </c>
      <c r="J138" s="38">
        <f t="shared" ref="J138:L138" si="45">J127+J137</f>
        <v>602.29</v>
      </c>
      <c r="K138" s="38"/>
      <c r="L138" s="38">
        <f t="shared" si="45"/>
        <v>193.99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69</v>
      </c>
      <c r="F139" s="18">
        <v>100</v>
      </c>
      <c r="G139" s="18">
        <v>6.6</v>
      </c>
      <c r="H139" s="18">
        <v>8.98</v>
      </c>
      <c r="I139" s="18">
        <v>1.02</v>
      </c>
      <c r="J139" s="18">
        <v>124.92</v>
      </c>
      <c r="K139" s="44">
        <v>300</v>
      </c>
      <c r="L139" s="18">
        <v>61.51</v>
      </c>
    </row>
    <row r="140" spans="1:12" ht="15">
      <c r="A140" s="19"/>
      <c r="B140" s="20"/>
      <c r="C140" s="21"/>
      <c r="D140" s="22" t="s">
        <v>26</v>
      </c>
      <c r="E140" s="23" t="s">
        <v>52</v>
      </c>
      <c r="F140" s="24">
        <v>180</v>
      </c>
      <c r="G140" s="24">
        <v>6.64</v>
      </c>
      <c r="H140" s="24">
        <v>5.0199999999999996</v>
      </c>
      <c r="I140" s="24">
        <v>26.17</v>
      </c>
      <c r="J140" s="24">
        <v>97.66</v>
      </c>
      <c r="K140" s="45">
        <v>43.3</v>
      </c>
      <c r="L140" s="24">
        <v>20.46</v>
      </c>
    </row>
    <row r="141" spans="1:12" ht="25.5">
      <c r="A141" s="19"/>
      <c r="B141" s="20"/>
      <c r="C141" s="21"/>
      <c r="D141" s="25" t="s">
        <v>28</v>
      </c>
      <c r="E141" s="23" t="s">
        <v>70</v>
      </c>
      <c r="F141" s="24">
        <v>200</v>
      </c>
      <c r="G141" s="24">
        <v>0.44</v>
      </c>
      <c r="H141" s="24">
        <v>0.16</v>
      </c>
      <c r="I141" s="24">
        <v>18.2</v>
      </c>
      <c r="J141" s="24">
        <v>116.6</v>
      </c>
      <c r="K141" s="45">
        <v>342</v>
      </c>
      <c r="L141" s="24">
        <v>18.79</v>
      </c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40</v>
      </c>
      <c r="G142" s="24">
        <v>3.04</v>
      </c>
      <c r="H142" s="24">
        <v>0.32</v>
      </c>
      <c r="I142" s="24">
        <v>19.68</v>
      </c>
      <c r="J142" s="24">
        <v>93.2</v>
      </c>
      <c r="K142" s="45">
        <v>1</v>
      </c>
      <c r="L142" s="24">
        <v>2.75</v>
      </c>
    </row>
    <row r="143" spans="1:12" ht="15">
      <c r="A143" s="19"/>
      <c r="B143" s="20"/>
      <c r="C143" s="21"/>
      <c r="D143" s="25" t="s">
        <v>48</v>
      </c>
      <c r="E143" s="23"/>
      <c r="F143" s="24"/>
      <c r="G143" s="24"/>
      <c r="H143" s="24"/>
      <c r="I143" s="24"/>
      <c r="J143" s="24"/>
      <c r="K143" s="45"/>
      <c r="L143" s="24"/>
    </row>
    <row r="144" spans="1:12" ht="25.5">
      <c r="A144" s="19"/>
      <c r="B144" s="20"/>
      <c r="C144" s="21"/>
      <c r="D144" s="22" t="s">
        <v>34</v>
      </c>
      <c r="E144" s="23" t="s">
        <v>71</v>
      </c>
      <c r="F144" s="24">
        <v>60</v>
      </c>
      <c r="G144" s="24">
        <v>1.1000000000000001</v>
      </c>
      <c r="H144" s="24">
        <v>5.0999999999999996</v>
      </c>
      <c r="I144" s="24">
        <v>7.4</v>
      </c>
      <c r="J144" s="24">
        <v>81</v>
      </c>
      <c r="K144" s="45" t="s">
        <v>72</v>
      </c>
      <c r="L144" s="24">
        <v>18.68</v>
      </c>
    </row>
    <row r="145" spans="1:12" ht="15">
      <c r="A145" s="19"/>
      <c r="B145" s="20"/>
      <c r="C145" s="21"/>
      <c r="D145" s="22" t="s">
        <v>35</v>
      </c>
      <c r="E145" s="23" t="s">
        <v>36</v>
      </c>
      <c r="F145" s="24">
        <v>20</v>
      </c>
      <c r="G145" s="24">
        <v>1.32</v>
      </c>
      <c r="H145" s="24">
        <v>0.24</v>
      </c>
      <c r="I145" s="24">
        <v>6.68</v>
      </c>
      <c r="J145" s="24">
        <v>33</v>
      </c>
      <c r="K145" s="45">
        <v>2</v>
      </c>
      <c r="L145" s="24">
        <v>1.51</v>
      </c>
    </row>
    <row r="146" spans="1:12" ht="15">
      <c r="A146" s="26"/>
      <c r="B146" s="27"/>
      <c r="C146" s="28"/>
      <c r="D146" s="29" t="s">
        <v>37</v>
      </c>
      <c r="E146" s="30"/>
      <c r="F146" s="31">
        <f>F145+F144+F143+F142+F141+F140+F139</f>
        <v>600</v>
      </c>
      <c r="G146" s="31">
        <f t="shared" ref="G146:J146" si="46">SUM(G139:G145)</f>
        <v>19.14</v>
      </c>
      <c r="H146" s="31">
        <f t="shared" si="46"/>
        <v>19.82</v>
      </c>
      <c r="I146" s="31">
        <f t="shared" si="46"/>
        <v>79.150000000000006</v>
      </c>
      <c r="J146" s="31">
        <f t="shared" si="46"/>
        <v>546.38</v>
      </c>
      <c r="K146" s="47"/>
      <c r="L146" s="31">
        <f>L145+L144+L143+L142+L141+L140+L139</f>
        <v>123.7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34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26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35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37</v>
      </c>
      <c r="E156" s="30"/>
      <c r="F156" s="31">
        <f>F155+F154+F153+F152+F151+F150+F149+F148+F147</f>
        <v>0</v>
      </c>
      <c r="G156" s="31">
        <f t="shared" ref="G156:J156" si="47">SUM(G147:G155)</f>
        <v>0</v>
      </c>
      <c r="H156" s="31">
        <f t="shared" si="47"/>
        <v>0</v>
      </c>
      <c r="I156" s="31">
        <f t="shared" si="47"/>
        <v>0</v>
      </c>
      <c r="J156" s="31">
        <f t="shared" si="47"/>
        <v>0</v>
      </c>
      <c r="K156" s="47"/>
      <c r="L156" s="31">
        <f>L155+L154+L153+L152+L151+L150+L149+L148+L147</f>
        <v>0</v>
      </c>
    </row>
    <row r="157" spans="1:12" ht="15">
      <c r="A157" s="35">
        <f>A139</f>
        <v>2</v>
      </c>
      <c r="B157" s="36">
        <f>B139</f>
        <v>3</v>
      </c>
      <c r="C157" s="57" t="s">
        <v>43</v>
      </c>
      <c r="D157" s="58"/>
      <c r="E157" s="37"/>
      <c r="F157" s="38">
        <f>F146+F156</f>
        <v>600</v>
      </c>
      <c r="G157" s="38">
        <f t="shared" ref="G157" si="48">G146+G156</f>
        <v>19.14</v>
      </c>
      <c r="H157" s="38">
        <f t="shared" ref="H157" si="49">H146+H156</f>
        <v>19.82</v>
      </c>
      <c r="I157" s="38">
        <f t="shared" ref="I157" si="50">I146+I156</f>
        <v>79.150000000000006</v>
      </c>
      <c r="J157" s="38">
        <f t="shared" ref="J157:L157" si="51">J146+J156</f>
        <v>546.38</v>
      </c>
      <c r="K157" s="38"/>
      <c r="L157" s="38">
        <f t="shared" si="51"/>
        <v>123.7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73</v>
      </c>
      <c r="F158" s="18">
        <v>150</v>
      </c>
      <c r="G158" s="50">
        <v>45391</v>
      </c>
      <c r="H158" s="18">
        <v>11.76</v>
      </c>
      <c r="I158" s="18">
        <v>44.57</v>
      </c>
      <c r="J158" s="18">
        <v>309.75</v>
      </c>
      <c r="K158" s="48">
        <v>45429</v>
      </c>
      <c r="L158" s="18">
        <v>74.459999999999994</v>
      </c>
    </row>
    <row r="159" spans="1:12" ht="15">
      <c r="A159" s="19"/>
      <c r="B159" s="20"/>
      <c r="C159" s="21"/>
      <c r="D159" s="22" t="s">
        <v>26</v>
      </c>
      <c r="E159" s="23" t="s">
        <v>74</v>
      </c>
      <c r="F159" s="24">
        <v>20</v>
      </c>
      <c r="G159" s="24">
        <v>1.4</v>
      </c>
      <c r="H159" s="24">
        <v>1.58</v>
      </c>
      <c r="I159" s="24">
        <v>1.9</v>
      </c>
      <c r="J159" s="24">
        <v>27</v>
      </c>
      <c r="K159" s="46">
        <v>10</v>
      </c>
      <c r="L159" s="24">
        <v>14.74</v>
      </c>
    </row>
    <row r="160" spans="1:12" ht="15">
      <c r="A160" s="19"/>
      <c r="B160" s="20"/>
      <c r="C160" s="21"/>
      <c r="D160" s="25" t="s">
        <v>28</v>
      </c>
      <c r="E160" s="23" t="s">
        <v>75</v>
      </c>
      <c r="F160" s="24">
        <v>200</v>
      </c>
      <c r="G160" s="24">
        <v>3</v>
      </c>
      <c r="H160" s="24">
        <v>2.9</v>
      </c>
      <c r="I160" s="24">
        <v>13.4</v>
      </c>
      <c r="J160" s="24">
        <v>89</v>
      </c>
      <c r="K160" s="46">
        <v>45578</v>
      </c>
      <c r="L160" s="24">
        <v>14.17</v>
      </c>
    </row>
    <row r="161" spans="1:12" ht="15">
      <c r="A161" s="19"/>
      <c r="B161" s="20"/>
      <c r="C161" s="21"/>
      <c r="D161" s="25" t="s">
        <v>30</v>
      </c>
      <c r="E161" s="23" t="s">
        <v>31</v>
      </c>
      <c r="F161" s="24">
        <v>40</v>
      </c>
      <c r="G161" s="24">
        <v>3.04</v>
      </c>
      <c r="H161" s="24">
        <v>0.32</v>
      </c>
      <c r="I161" s="24">
        <v>19.68</v>
      </c>
      <c r="J161" s="24">
        <v>93.2</v>
      </c>
      <c r="K161" s="45">
        <v>1</v>
      </c>
      <c r="L161" s="24">
        <v>2.75</v>
      </c>
    </row>
    <row r="162" spans="1:12" ht="15">
      <c r="A162" s="19"/>
      <c r="B162" s="20"/>
      <c r="C162" s="21"/>
      <c r="D162" s="25" t="s">
        <v>48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 t="s">
        <v>34</v>
      </c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 t="s">
        <v>35</v>
      </c>
      <c r="E164" s="23" t="s">
        <v>36</v>
      </c>
      <c r="F164" s="24">
        <v>20</v>
      </c>
      <c r="G164" s="24">
        <v>1.32</v>
      </c>
      <c r="H164" s="24">
        <v>0.24</v>
      </c>
      <c r="I164" s="24">
        <v>6.68</v>
      </c>
      <c r="J164" s="24">
        <v>33</v>
      </c>
      <c r="K164" s="45">
        <v>2</v>
      </c>
      <c r="L164" s="24">
        <v>1.51</v>
      </c>
    </row>
    <row r="165" spans="1:12" ht="15">
      <c r="A165" s="26"/>
      <c r="B165" s="27"/>
      <c r="C165" s="28"/>
      <c r="D165" s="29" t="s">
        <v>37</v>
      </c>
      <c r="E165" s="30"/>
      <c r="F165" s="31">
        <f>F164+F163+F162+F161+F160+F159+F158</f>
        <v>430</v>
      </c>
      <c r="G165" s="31">
        <f t="shared" ref="G165:J165" si="52">SUM(G158:G164)</f>
        <v>45399.76</v>
      </c>
      <c r="H165" s="31">
        <f t="shared" si="52"/>
        <v>16.8</v>
      </c>
      <c r="I165" s="31">
        <f t="shared" si="52"/>
        <v>86.23</v>
      </c>
      <c r="J165" s="31">
        <f t="shared" si="52"/>
        <v>551.95000000000005</v>
      </c>
      <c r="K165" s="47"/>
      <c r="L165" s="31">
        <f t="shared" ref="L165" si="53">SUM(L158:L164)</f>
        <v>107.63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34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26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35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37</v>
      </c>
      <c r="E175" s="30"/>
      <c r="F175" s="31">
        <f>F174+F173+F172+F171+F170+F169+F168+F167+F166</f>
        <v>0</v>
      </c>
      <c r="G175" s="31">
        <f t="shared" ref="G175:J175" si="54">SUM(G166:G174)</f>
        <v>0</v>
      </c>
      <c r="H175" s="31">
        <f t="shared" si="54"/>
        <v>0</v>
      </c>
      <c r="I175" s="31">
        <f t="shared" si="54"/>
        <v>0</v>
      </c>
      <c r="J175" s="31">
        <f t="shared" si="54"/>
        <v>0</v>
      </c>
      <c r="K175" s="47"/>
      <c r="L175" s="31">
        <f>L174+L173+L172+L171+L170+L169+L168+L167+L166</f>
        <v>0</v>
      </c>
    </row>
    <row r="176" spans="1:12" ht="15">
      <c r="A176" s="35">
        <f>A158</f>
        <v>2</v>
      </c>
      <c r="B176" s="36">
        <f>B158</f>
        <v>4</v>
      </c>
      <c r="C176" s="57" t="s">
        <v>43</v>
      </c>
      <c r="D176" s="58"/>
      <c r="E176" s="37"/>
      <c r="F176" s="38">
        <f>F165+F175</f>
        <v>430</v>
      </c>
      <c r="G176" s="38">
        <f t="shared" ref="G176" si="55">G165+G175</f>
        <v>45399.76</v>
      </c>
      <c r="H176" s="38">
        <f t="shared" ref="H176" si="56">H165+H175</f>
        <v>16.8</v>
      </c>
      <c r="I176" s="38">
        <f t="shared" ref="I176" si="57">I165+I175</f>
        <v>86.23</v>
      </c>
      <c r="J176" s="38">
        <f t="shared" ref="J176:L176" si="58">J165+J175</f>
        <v>551.95000000000005</v>
      </c>
      <c r="K176" s="38"/>
      <c r="L176" s="38">
        <f t="shared" si="58"/>
        <v>107.63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76</v>
      </c>
      <c r="F177" s="18">
        <v>90</v>
      </c>
      <c r="G177" s="18">
        <v>12.69</v>
      </c>
      <c r="H177" s="18">
        <v>19.7</v>
      </c>
      <c r="I177" s="18">
        <v>9.09</v>
      </c>
      <c r="J177" s="18">
        <v>172.29</v>
      </c>
      <c r="K177" s="44">
        <v>304</v>
      </c>
      <c r="L177" s="18">
        <v>66.680000000000007</v>
      </c>
    </row>
    <row r="178" spans="1:12" ht="15">
      <c r="A178" s="19"/>
      <c r="B178" s="20"/>
      <c r="C178" s="21"/>
      <c r="D178" s="22" t="s">
        <v>26</v>
      </c>
      <c r="E178" s="23" t="s">
        <v>77</v>
      </c>
      <c r="F178" s="24">
        <v>150</v>
      </c>
      <c r="G178" s="24">
        <v>3.71</v>
      </c>
      <c r="H178" s="24">
        <v>3.4</v>
      </c>
      <c r="I178" s="24">
        <v>37.090000000000003</v>
      </c>
      <c r="J178" s="24">
        <v>197</v>
      </c>
      <c r="K178" s="45" t="s">
        <v>78</v>
      </c>
      <c r="L178" s="24">
        <v>19</v>
      </c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30</v>
      </c>
      <c r="E180" s="23" t="s">
        <v>31</v>
      </c>
      <c r="F180" s="24">
        <v>40</v>
      </c>
      <c r="G180" s="24">
        <v>3.04</v>
      </c>
      <c r="H180" s="24">
        <v>0.32</v>
      </c>
      <c r="I180" s="24">
        <v>19.68</v>
      </c>
      <c r="J180" s="24">
        <v>93.2</v>
      </c>
      <c r="K180" s="45">
        <v>1</v>
      </c>
      <c r="L180" s="24">
        <v>2.75</v>
      </c>
    </row>
    <row r="181" spans="1:12" ht="15">
      <c r="A181" s="19"/>
      <c r="B181" s="20"/>
      <c r="C181" s="21"/>
      <c r="D181" s="25" t="s">
        <v>79</v>
      </c>
      <c r="E181" s="23" t="s">
        <v>33</v>
      </c>
      <c r="F181" s="24">
        <v>25</v>
      </c>
      <c r="G181" s="24">
        <v>0.32</v>
      </c>
      <c r="H181" s="24">
        <v>0.92</v>
      </c>
      <c r="I181" s="24">
        <v>2.04</v>
      </c>
      <c r="J181" s="24">
        <v>16.760000000000002</v>
      </c>
      <c r="K181" s="45">
        <v>228</v>
      </c>
      <c r="L181" s="24">
        <v>2.35</v>
      </c>
    </row>
    <row r="182" spans="1:12" ht="25.5">
      <c r="A182" s="19"/>
      <c r="B182" s="20"/>
      <c r="C182" s="21"/>
      <c r="D182" s="22" t="s">
        <v>34</v>
      </c>
      <c r="E182" s="23" t="s">
        <v>80</v>
      </c>
      <c r="F182" s="24">
        <v>60</v>
      </c>
      <c r="G182" s="24">
        <v>1</v>
      </c>
      <c r="H182" s="24">
        <v>4</v>
      </c>
      <c r="I182" s="24">
        <v>5.9</v>
      </c>
      <c r="J182" s="24">
        <v>63</v>
      </c>
      <c r="K182" s="46">
        <v>45296</v>
      </c>
      <c r="L182" s="24">
        <v>37.21</v>
      </c>
    </row>
    <row r="183" spans="1:12" ht="15">
      <c r="A183" s="19"/>
      <c r="B183" s="20"/>
      <c r="C183" s="21"/>
      <c r="D183" s="22" t="s">
        <v>35</v>
      </c>
      <c r="E183" s="23" t="s">
        <v>36</v>
      </c>
      <c r="F183" s="24">
        <v>20</v>
      </c>
      <c r="G183" s="24">
        <v>1.32</v>
      </c>
      <c r="H183" s="24">
        <v>0.24</v>
      </c>
      <c r="I183" s="24">
        <v>6.68</v>
      </c>
      <c r="J183" s="24">
        <v>33</v>
      </c>
      <c r="K183" s="45">
        <v>2</v>
      </c>
      <c r="L183" s="24">
        <v>1.51</v>
      </c>
    </row>
    <row r="184" spans="1:12" ht="15.75" customHeight="1">
      <c r="A184" s="26"/>
      <c r="B184" s="27"/>
      <c r="C184" s="28"/>
      <c r="D184" s="29" t="s">
        <v>37</v>
      </c>
      <c r="E184" s="30"/>
      <c r="F184" s="31">
        <f>F183+F182+F181+F180+F179+F178+F177</f>
        <v>385</v>
      </c>
      <c r="G184" s="31">
        <f t="shared" ref="G184:J184" si="59">SUM(G177:G183)</f>
        <v>22.08</v>
      </c>
      <c r="H184" s="31">
        <f t="shared" si="59"/>
        <v>28.58</v>
      </c>
      <c r="I184" s="31">
        <f t="shared" si="59"/>
        <v>80.48</v>
      </c>
      <c r="J184" s="31">
        <f t="shared" si="59"/>
        <v>575.25</v>
      </c>
      <c r="K184" s="47"/>
      <c r="L184" s="31">
        <f t="shared" ref="L184" si="60">SUM(L177:L183)</f>
        <v>129.5</v>
      </c>
    </row>
    <row r="185" spans="1:12" ht="15">
      <c r="A185" s="32">
        <f>A177</f>
        <v>2</v>
      </c>
      <c r="B185" s="33">
        <f>B177</f>
        <v>5</v>
      </c>
      <c r="C185" s="34" t="s">
        <v>38</v>
      </c>
      <c r="D185" s="25" t="s">
        <v>34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26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35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F193+F192+F191+F190+F188+F189+F187+F186+F185</f>
        <v>0</v>
      </c>
      <c r="G194" s="31">
        <f t="shared" ref="G194:J194" si="61">SUM(G185:G193)</f>
        <v>0</v>
      </c>
      <c r="H194" s="31">
        <f t="shared" si="61"/>
        <v>0</v>
      </c>
      <c r="I194" s="31">
        <f t="shared" si="61"/>
        <v>0</v>
      </c>
      <c r="J194" s="31">
        <f t="shared" si="61"/>
        <v>0</v>
      </c>
      <c r="K194" s="47"/>
      <c r="L194" s="31">
        <f>L193+L192+L191+L190+L188+L189+L187+L186+L185</f>
        <v>0</v>
      </c>
    </row>
    <row r="195" spans="1:12" ht="15">
      <c r="A195" s="35">
        <f>A177</f>
        <v>2</v>
      </c>
      <c r="B195" s="36">
        <f>B177</f>
        <v>5</v>
      </c>
      <c r="C195" s="57" t="s">
        <v>43</v>
      </c>
      <c r="D195" s="58"/>
      <c r="E195" s="37"/>
      <c r="F195" s="38">
        <f>F184+F194</f>
        <v>385</v>
      </c>
      <c r="G195" s="38">
        <f t="shared" ref="G195" si="62">G184+G194</f>
        <v>22.08</v>
      </c>
      <c r="H195" s="38">
        <f t="shared" ref="H195" si="63">H184+H194</f>
        <v>28.58</v>
      </c>
      <c r="I195" s="38">
        <f t="shared" ref="I195" si="64">I184+I194</f>
        <v>80.48</v>
      </c>
      <c r="J195" s="38">
        <f t="shared" ref="J195:L195" si="65">J184+J194</f>
        <v>575.25</v>
      </c>
      <c r="K195" s="38"/>
      <c r="L195" s="38">
        <f t="shared" si="65"/>
        <v>129.5</v>
      </c>
    </row>
    <row r="196" spans="1:12">
      <c r="A196" s="51"/>
      <c r="B196" s="52"/>
      <c r="C196" s="59" t="s">
        <v>81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533</v>
      </c>
      <c r="G196" s="53">
        <f t="shared" ref="G196:J196" si="66">(G24+G43+G62+G81+G100+G119+G138+G157+G176+G195)/(IF(G24=0,0,1)+IF(G43=0,0,1)+IF(G62=0,0,1)+IF(G81=0,0,1)+IF(G100=0,0,1)+IF(G119=0,0,1)+IF(G138=0,0,1)+IF(G157=0,0,1)+IF(G176=0,0,1)+IF(G195=0,0,1))</f>
        <v>4559.5039999999999</v>
      </c>
      <c r="H196" s="53">
        <f t="shared" si="66"/>
        <v>24.923999999999999</v>
      </c>
      <c r="I196" s="53">
        <f t="shared" si="66"/>
        <v>84.994</v>
      </c>
      <c r="J196" s="53">
        <f t="shared" si="66"/>
        <v>581.99300000000005</v>
      </c>
      <c r="K196" s="53"/>
      <c r="L196" s="53">
        <f t="shared" ref="L196" si="67">(L24+L43+L62+L81+L100+L119+L138+L157+L176+L195)/(IF(L24=0,0,1)+IF(L43=0,0,1)+IF(L62=0,0,1)+IF(L81=0,0,1)+IF(L100=0,0,1)+IF(L119=0,0,1)+IF(L138=0,0,1)+IF(L157=0,0,1)+IF(L176=0,0,1)+IF(L195=0,0,1))</f>
        <v>134.35900000000001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2022-05-16T14:23:00Z</dcterms:created>
  <dcterms:modified xsi:type="dcterms:W3CDTF">2025-03-09T14:37:13Z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0D04A312686E40059A8B63751DE7AF04_12</vt:lpwstr>
  </property>
  <property fmtid="{D5CDD505-2E9C-101B-9397-08002B2CF9AE}" pid="3" name="KSOProductBuildVer">
    <vt:lpwstr>1049-12.2.0.17562</vt:lpwstr>
  </property>
</Properties>
</file>